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 Åsenius\Downloads\"/>
    </mc:Choice>
  </mc:AlternateContent>
  <xr:revisionPtr revIDLastSave="0" documentId="13_ncr:1_{DC47C264-5FB5-41EE-8ECA-F5EC5E6E2351}" xr6:coauthVersionLast="46" xr6:coauthVersionMax="46" xr10:uidLastSave="{00000000-0000-0000-0000-000000000000}"/>
  <bookViews>
    <workbookView xWindow="-108" yWindow="-108" windowWidth="22248" windowHeight="13176" xr2:uid="{99495312-9010-48B2-B372-118F81597DF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" l="1"/>
  <c r="C77" i="1"/>
  <c r="C69" i="1"/>
  <c r="C60" i="1"/>
  <c r="C43" i="1"/>
  <c r="C29" i="1"/>
  <c r="C23" i="1"/>
  <c r="C86" i="1" s="1"/>
  <c r="C12" i="1"/>
  <c r="C92" i="1" s="1"/>
  <c r="C88" i="1" l="1"/>
  <c r="C90" i="1" s="1"/>
</calcChain>
</file>

<file path=xl/sharedStrings.xml><?xml version="1.0" encoding="utf-8"?>
<sst xmlns="http://schemas.openxmlformats.org/spreadsheetml/2006/main" count="94" uniqueCount="87">
  <si>
    <t>Budget proposal</t>
  </si>
  <si>
    <t>Budget proposal at Annual Meeting 2021</t>
  </si>
  <si>
    <t>Incomes</t>
  </si>
  <si>
    <t>Liu Sponsorship</t>
  </si>
  <si>
    <t>Timetravels</t>
  </si>
  <si>
    <t>ESNcards</t>
  </si>
  <si>
    <t>Seabattle</t>
  </si>
  <si>
    <t>Patches</t>
  </si>
  <si>
    <t>Overalls</t>
  </si>
  <si>
    <t>Other</t>
  </si>
  <si>
    <t>Total Income</t>
  </si>
  <si>
    <t>Costs</t>
  </si>
  <si>
    <t>Costs related to income</t>
  </si>
  <si>
    <t>[If needed]</t>
  </si>
  <si>
    <t>[Needed if people buy alot]</t>
  </si>
  <si>
    <t>Total costs related to income</t>
  </si>
  <si>
    <t>External costs</t>
  </si>
  <si>
    <t>General</t>
  </si>
  <si>
    <t>Membership fees ESN Sweden 2021</t>
  </si>
  <si>
    <t>Company insurance</t>
  </si>
  <si>
    <t>Total general expenses:</t>
  </si>
  <si>
    <t>Board</t>
  </si>
  <si>
    <t>[Budget for HR]</t>
  </si>
  <si>
    <t>Transition Board 2021-2022</t>
  </si>
  <si>
    <t>[HR]</t>
  </si>
  <si>
    <t>Kick-off Autumn 2021</t>
  </si>
  <si>
    <t>Kick-off Spring 2022</t>
  </si>
  <si>
    <t>Kick-out Spring 2021</t>
  </si>
  <si>
    <t>[To board and committees]</t>
  </si>
  <si>
    <t>Activites</t>
  </si>
  <si>
    <t>[ex. bbq for al former+present ESN members]</t>
  </si>
  <si>
    <t>Alumnievent</t>
  </si>
  <si>
    <t>Grant for travel from National board</t>
  </si>
  <si>
    <t>[See the bilaws and financial guidlines for how many to send + other reglations]</t>
  </si>
  <si>
    <t>NP</t>
  </si>
  <si>
    <t>NEP</t>
  </si>
  <si>
    <t>[Could apply for grant from ESN sweden]</t>
  </si>
  <si>
    <t>EGM</t>
  </si>
  <si>
    <t>Total board expenses:</t>
  </si>
  <si>
    <t>Welcome Period HT2021</t>
  </si>
  <si>
    <t>Welcome Period VT2022</t>
  </si>
  <si>
    <t>Overall inauguration HT2021</t>
  </si>
  <si>
    <t>Overall inauguration VT2022</t>
  </si>
  <si>
    <t>Activity Committee</t>
  </si>
  <si>
    <t>[More money here so they can do a "kick off with their buddies and really get to know eachother in the begining"]</t>
  </si>
  <si>
    <t>Buddy Committee</t>
  </si>
  <si>
    <t>[integrate the buddies]</t>
  </si>
  <si>
    <t>kickoff for buddies</t>
  </si>
  <si>
    <t>[Could do free events but so there is if you wanna do a bigger event</t>
  </si>
  <si>
    <t>Activities from the board</t>
  </si>
  <si>
    <t>[Only if needed, long term investment since we have money for it]</t>
  </si>
  <si>
    <t>Investments for activities</t>
  </si>
  <si>
    <t>Language Café</t>
  </si>
  <si>
    <t>Social Erasmus</t>
  </si>
  <si>
    <t>Movin Europé</t>
  </si>
  <si>
    <t>Exchange Ability</t>
  </si>
  <si>
    <t>Total activity costs:</t>
  </si>
  <si>
    <t>Administrative costs</t>
  </si>
  <si>
    <t>Section room rent</t>
  </si>
  <si>
    <t>Storage room rent</t>
  </si>
  <si>
    <t>[Add extra if you invest in tables etc.]</t>
  </si>
  <si>
    <t>Office supplies</t>
  </si>
  <si>
    <t>[budget to webbmaster]</t>
  </si>
  <si>
    <t>Website</t>
  </si>
  <si>
    <t>Accounting</t>
  </si>
  <si>
    <t>Bookkeeping system</t>
  </si>
  <si>
    <t>Fika for meetings</t>
  </si>
  <si>
    <t>Total administrativ costs:</t>
  </si>
  <si>
    <t>Promotion and communication</t>
  </si>
  <si>
    <t>Clothes for Board</t>
  </si>
  <si>
    <t>[Add if needed]</t>
  </si>
  <si>
    <t>Clothes for AC</t>
  </si>
  <si>
    <t>Clothes for BC</t>
  </si>
  <si>
    <t>HR´s, fika + pub ex.</t>
  </si>
  <si>
    <t>Recruitment budget VT2022</t>
  </si>
  <si>
    <t>[Budget to PR]</t>
  </si>
  <si>
    <t>PR</t>
  </si>
  <si>
    <t>Total expenses for P. and c.</t>
  </si>
  <si>
    <t>Finance</t>
  </si>
  <si>
    <t>Bank fees</t>
  </si>
  <si>
    <t>Izettle</t>
  </si>
  <si>
    <t>External account</t>
  </si>
  <si>
    <t>Total expences under finance</t>
  </si>
  <si>
    <t>Total costs</t>
  </si>
  <si>
    <t>Result</t>
  </si>
  <si>
    <t>If you don´t get the grant for travels:</t>
  </si>
  <si>
    <t>The most likely outcome: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</si>
</sst>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r-41D]_-;\-* #,##0.00\ [$kr-41D]_-;_-* &quot;-&quot;??\ [$kr-41D]_-;_-@"/>
    <numFmt numFmtId="165" formatCode="_-* #,##0.00\ [$kr-41D]_-;\-* #,##0.00\ [$kr-41D]_-;_-* &quot;-&quot;??\ [$kr-41D]_-;_-@_-"/>
  </numFmts>
  <fonts count="12">
    <font>
      <sz val="11"/>
      <color theme="1"/>
      <name val="Calibri"/>
      <family val="2"/>
      <scheme val="minor"/>
    </font>
    <font>
      <b/>
      <sz val="18"/>
      <name val="Calibri"/>
    </font>
    <font>
      <sz val="12"/>
      <name val="Calibri"/>
    </font>
    <font>
      <b/>
      <sz val="12"/>
      <name val="Calibri"/>
      <family val="2"/>
    </font>
    <font>
      <sz val="12"/>
      <color rgb="FF000000"/>
      <name val="Times New Roman"/>
      <family val="1"/>
    </font>
    <font>
      <sz val="12"/>
      <name val="Calibri"/>
      <family val="2"/>
    </font>
    <font>
      <b/>
      <sz val="12"/>
      <name val="Calibri"/>
    </font>
    <font>
      <b/>
      <sz val="14"/>
      <name val="Calibri"/>
    </font>
    <font>
      <sz val="11"/>
      <color rgb="FF000000"/>
      <name val="Inconsolata"/>
    </font>
    <font>
      <i/>
      <sz val="12"/>
      <name val="Calibri"/>
      <family val="2"/>
    </font>
    <font>
      <sz val="11"/>
      <color rgb="FF000000"/>
      <name val="Arial"/>
    </font>
    <font>
      <u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2" fillId="0" borderId="4" xfId="0" applyNumberFormat="1" applyFont="1" applyBorder="1"/>
    <xf numFmtId="0" fontId="3" fillId="0" borderId="0" xfId="0" applyFont="1" applyAlignment="1">
      <alignment wrapText="1"/>
    </xf>
    <xf numFmtId="0" fontId="4" fillId="0" borderId="0" xfId="0" applyFont="1"/>
    <xf numFmtId="2" fontId="2" fillId="0" borderId="5" xfId="0" applyNumberFormat="1" applyFont="1" applyBorder="1"/>
    <xf numFmtId="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" fontId="5" fillId="0" borderId="0" xfId="0" applyNumberFormat="1" applyFont="1"/>
    <xf numFmtId="4" fontId="2" fillId="0" borderId="0" xfId="0" applyNumberFormat="1" applyFont="1"/>
    <xf numFmtId="164" fontId="2" fillId="0" borderId="7" xfId="0" applyNumberFormat="1" applyFont="1" applyBorder="1" applyAlignment="1">
      <alignment horizontal="right"/>
    </xf>
    <xf numFmtId="4" fontId="2" fillId="0" borderId="7" xfId="0" applyNumberFormat="1" applyFont="1" applyBorder="1"/>
    <xf numFmtId="2" fontId="2" fillId="0" borderId="8" xfId="0" applyNumberFormat="1" applyFont="1" applyBorder="1"/>
    <xf numFmtId="49" fontId="6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/>
    </xf>
    <xf numFmtId="2" fontId="5" fillId="0" borderId="5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49" fontId="8" fillId="3" borderId="0" xfId="0" applyNumberFormat="1" applyFont="1" applyFill="1"/>
    <xf numFmtId="2" fontId="6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2" fontId="3" fillId="0" borderId="5" xfId="0" applyNumberFormat="1" applyFont="1" applyBorder="1" applyAlignment="1">
      <alignment horizontal="center"/>
    </xf>
    <xf numFmtId="49" fontId="6" fillId="0" borderId="6" xfId="0" applyNumberFormat="1" applyFont="1" applyBorder="1"/>
    <xf numFmtId="49" fontId="6" fillId="0" borderId="7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2" fillId="0" borderId="4" xfId="0" applyFont="1" applyBorder="1"/>
    <xf numFmtId="49" fontId="2" fillId="0" borderId="0" xfId="0" applyNumberFormat="1" applyFont="1" applyAlignment="1">
      <alignment horizontal="center"/>
    </xf>
    <xf numFmtId="49" fontId="9" fillId="0" borderId="6" xfId="0" applyNumberFormat="1" applyFont="1" applyBorder="1" applyAlignment="1">
      <alignment horizontal="left"/>
    </xf>
    <xf numFmtId="164" fontId="5" fillId="0" borderId="7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5" fillId="0" borderId="0" xfId="0" applyFont="1"/>
    <xf numFmtId="0" fontId="6" fillId="0" borderId="5" xfId="0" applyFont="1" applyBorder="1" applyAlignment="1">
      <alignment horizontal="center"/>
    </xf>
    <xf numFmtId="0" fontId="2" fillId="0" borderId="0" xfId="0" applyFont="1"/>
    <xf numFmtId="2" fontId="0" fillId="0" borderId="5" xfId="0" applyNumberFormat="1" applyBorder="1"/>
    <xf numFmtId="49" fontId="10" fillId="3" borderId="0" xfId="0" applyNumberFormat="1" applyFont="1" applyFill="1"/>
    <xf numFmtId="49" fontId="5" fillId="0" borderId="0" xfId="0" applyNumberFormat="1" applyFont="1" applyAlignment="1">
      <alignment horizontal="left"/>
    </xf>
    <xf numFmtId="164" fontId="5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left"/>
    </xf>
    <xf numFmtId="49" fontId="5" fillId="0" borderId="6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49" fontId="6" fillId="0" borderId="4" xfId="0" applyNumberFormat="1" applyFont="1" applyBorder="1"/>
    <xf numFmtId="49" fontId="6" fillId="0" borderId="9" xfId="0" applyNumberFormat="1" applyFont="1" applyBorder="1"/>
    <xf numFmtId="49" fontId="6" fillId="0" borderId="10" xfId="0" applyNumberFormat="1" applyFont="1" applyBorder="1" applyAlignment="1">
      <alignment horizontal="left"/>
    </xf>
    <xf numFmtId="164" fontId="6" fillId="0" borderId="10" xfId="0" applyNumberFormat="1" applyFont="1" applyBorder="1" applyAlignment="1">
      <alignment horizontal="right"/>
    </xf>
    <xf numFmtId="49" fontId="6" fillId="0" borderId="10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2" fillId="0" borderId="6" xfId="0" applyFont="1" applyBorder="1"/>
    <xf numFmtId="165" fontId="2" fillId="0" borderId="8" xfId="0" applyNumberFormat="1" applyFont="1" applyBorder="1"/>
    <xf numFmtId="49" fontId="6" fillId="0" borderId="0" xfId="0" applyNumberFormat="1" applyFont="1" applyAlignment="1">
      <alignment horizontal="left"/>
    </xf>
    <xf numFmtId="0" fontId="0" fillId="0" borderId="0" xfId="0"/>
    <xf numFmtId="0" fontId="0" fillId="0" borderId="5" xfId="0" applyBorder="1"/>
    <xf numFmtId="49" fontId="1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49" fontId="1" fillId="2" borderId="4" xfId="0" applyNumberFormat="1" applyFont="1" applyFill="1" applyBorder="1" applyAlignment="1">
      <alignment horizontal="center"/>
    </xf>
    <xf numFmtId="49" fontId="6" fillId="0" borderId="6" xfId="0" applyNumberFormat="1" applyFont="1" applyBorder="1"/>
    <xf numFmtId="0" fontId="0" fillId="0" borderId="7" xfId="0" applyBorder="1"/>
    <xf numFmtId="49" fontId="7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CE9FF-85D9-4872-9D42-A9FE539E84D6}">
  <dimension ref="A1:E92"/>
  <sheetViews>
    <sheetView tabSelected="1" workbookViewId="0">
      <selection activeCell="I3" sqref="I3"/>
    </sheetView>
  </sheetViews>
  <sheetFormatPr defaultRowHeight="14.4"/>
  <cols>
    <col min="1" max="1" width="50.44140625" customWidth="1"/>
    <col min="2" max="2" width="35.77734375" bestFit="1" customWidth="1"/>
    <col min="3" max="3" width="14.88671875" bestFit="1" customWidth="1"/>
  </cols>
  <sheetData>
    <row r="1" spans="1:5" ht="23.4">
      <c r="A1" s="54" t="s">
        <v>0</v>
      </c>
      <c r="B1" s="55"/>
      <c r="C1" s="55"/>
      <c r="D1" s="55"/>
      <c r="E1" s="56"/>
    </row>
    <row r="2" spans="1:5" ht="62.4">
      <c r="A2" s="1"/>
      <c r="C2" s="2" t="s">
        <v>1</v>
      </c>
      <c r="D2" s="3"/>
      <c r="E2" s="4"/>
    </row>
    <row r="3" spans="1:5" ht="23.4">
      <c r="A3" s="57" t="s">
        <v>2</v>
      </c>
      <c r="B3" s="52"/>
      <c r="C3" s="52"/>
      <c r="D3" s="52"/>
      <c r="E3" s="53"/>
    </row>
    <row r="4" spans="1:5" ht="15.6">
      <c r="A4" s="1"/>
      <c r="B4" s="5" t="s">
        <v>3</v>
      </c>
      <c r="C4" s="6">
        <v>40000</v>
      </c>
      <c r="D4" s="7"/>
      <c r="E4" s="4"/>
    </row>
    <row r="5" spans="1:5" ht="15.6">
      <c r="A5" s="1"/>
      <c r="B5" s="5" t="s">
        <v>4</v>
      </c>
      <c r="C5" s="6">
        <v>30000</v>
      </c>
      <c r="D5" s="8"/>
      <c r="E5" s="4"/>
    </row>
    <row r="6" spans="1:5" ht="15.6">
      <c r="A6" s="1"/>
      <c r="B6" s="5" t="s">
        <v>5</v>
      </c>
      <c r="C6" s="6">
        <v>40000</v>
      </c>
      <c r="D6" s="8"/>
      <c r="E6" s="4"/>
    </row>
    <row r="7" spans="1:5" ht="15.6">
      <c r="A7" s="1"/>
      <c r="B7" s="5" t="s">
        <v>6</v>
      </c>
      <c r="C7" s="6">
        <v>18000</v>
      </c>
      <c r="D7" s="8"/>
      <c r="E7" s="4"/>
    </row>
    <row r="8" spans="1:5" ht="15.6">
      <c r="A8" s="1"/>
      <c r="B8" s="5" t="s">
        <v>7</v>
      </c>
      <c r="C8" s="6">
        <v>4000</v>
      </c>
      <c r="D8" s="8"/>
      <c r="E8" s="4"/>
    </row>
    <row r="9" spans="1:5" ht="15.6">
      <c r="A9" s="1"/>
      <c r="B9" s="5" t="s">
        <v>8</v>
      </c>
      <c r="C9" s="6">
        <v>42000</v>
      </c>
      <c r="D9" s="8"/>
      <c r="E9" s="4"/>
    </row>
    <row r="10" spans="1:5" ht="15.6">
      <c r="A10" s="1"/>
      <c r="B10" s="5" t="s">
        <v>9</v>
      </c>
      <c r="C10" s="6">
        <v>0</v>
      </c>
      <c r="D10" s="8"/>
      <c r="E10" s="4"/>
    </row>
    <row r="11" spans="1:5" ht="16.2" thickBot="1">
      <c r="A11" s="1"/>
      <c r="B11" s="5"/>
      <c r="C11" s="6"/>
      <c r="D11" s="8"/>
      <c r="E11" s="4"/>
    </row>
    <row r="12" spans="1:5" ht="16.2" thickBot="1">
      <c r="A12" s="58" t="s">
        <v>10</v>
      </c>
      <c r="B12" s="59"/>
      <c r="C12" s="9">
        <f>SUM(C4:C10)</f>
        <v>174000</v>
      </c>
      <c r="D12" s="10"/>
      <c r="E12" s="11"/>
    </row>
    <row r="13" spans="1:5" ht="23.4">
      <c r="A13" s="57" t="s">
        <v>11</v>
      </c>
      <c r="B13" s="52"/>
      <c r="C13" s="52"/>
      <c r="D13" s="52"/>
      <c r="E13" s="53"/>
    </row>
    <row r="14" spans="1:5" ht="18">
      <c r="A14" s="60" t="s">
        <v>12</v>
      </c>
      <c r="B14" s="52"/>
      <c r="C14" s="52"/>
      <c r="D14" s="52"/>
      <c r="E14" s="53"/>
    </row>
    <row r="15" spans="1:5" ht="15.6">
      <c r="A15" s="12"/>
      <c r="B15" s="13" t="s">
        <v>5</v>
      </c>
      <c r="C15" s="6">
        <v>8000</v>
      </c>
      <c r="D15" s="14"/>
      <c r="E15" s="15"/>
    </row>
    <row r="16" spans="1:5" ht="15.6">
      <c r="A16" s="12" t="s">
        <v>13</v>
      </c>
      <c r="B16" s="13" t="s">
        <v>7</v>
      </c>
      <c r="C16" s="16">
        <v>1000</v>
      </c>
      <c r="D16" s="17"/>
      <c r="E16" s="18"/>
    </row>
    <row r="17" spans="1:5" ht="15.6">
      <c r="A17" s="12" t="s">
        <v>14</v>
      </c>
      <c r="B17" s="13" t="s">
        <v>8</v>
      </c>
      <c r="C17" s="16">
        <v>40000</v>
      </c>
      <c r="D17" s="14"/>
      <c r="E17" s="19"/>
    </row>
    <row r="18" spans="1:5" ht="15.6">
      <c r="A18" s="12"/>
      <c r="B18" s="13"/>
      <c r="C18" s="20"/>
      <c r="D18" s="14"/>
      <c r="E18" s="18"/>
    </row>
    <row r="19" spans="1:5" ht="15.6">
      <c r="A19" s="12"/>
      <c r="B19" s="13"/>
      <c r="C19" s="20"/>
      <c r="D19" s="14"/>
      <c r="E19" s="18"/>
    </row>
    <row r="20" spans="1:5" ht="15.6">
      <c r="A20" s="12"/>
      <c r="B20" s="13"/>
      <c r="C20" s="20"/>
      <c r="D20" s="14"/>
      <c r="E20" s="18"/>
    </row>
    <row r="21" spans="1:5" ht="15.6">
      <c r="A21" s="12"/>
      <c r="B21" s="13"/>
      <c r="C21" s="20"/>
      <c r="D21" s="14"/>
      <c r="E21" s="18"/>
    </row>
    <row r="22" spans="1:5" ht="16.2" thickBot="1">
      <c r="A22" s="12"/>
      <c r="B22" s="13"/>
      <c r="C22" s="20"/>
      <c r="D22" s="14"/>
      <c r="E22" s="21"/>
    </row>
    <row r="23" spans="1:5" ht="16.2" thickBot="1">
      <c r="A23" s="22" t="s">
        <v>15</v>
      </c>
      <c r="B23" s="23"/>
      <c r="C23" s="9">
        <f>SUM(C15:C21)</f>
        <v>49000</v>
      </c>
      <c r="D23" s="24"/>
      <c r="E23" s="25"/>
    </row>
    <row r="24" spans="1:5" ht="23.4">
      <c r="A24" s="57" t="s">
        <v>16</v>
      </c>
      <c r="B24" s="52"/>
      <c r="C24" s="52"/>
      <c r="D24" s="52"/>
      <c r="E24" s="53"/>
    </row>
    <row r="25" spans="1:5" ht="15.6">
      <c r="A25" s="26"/>
      <c r="B25" s="51" t="s">
        <v>17</v>
      </c>
      <c r="C25" s="52"/>
      <c r="D25" s="52"/>
      <c r="E25" s="53"/>
    </row>
    <row r="26" spans="1:5" ht="15.6">
      <c r="A26" s="26"/>
      <c r="B26" s="13" t="s">
        <v>18</v>
      </c>
      <c r="C26" s="6">
        <v>2000</v>
      </c>
      <c r="D26" s="27"/>
      <c r="E26" s="19"/>
    </row>
    <row r="27" spans="1:5" ht="15.6">
      <c r="A27" s="26"/>
      <c r="B27" s="13"/>
      <c r="C27" s="6"/>
      <c r="D27" s="27"/>
      <c r="E27" s="19"/>
    </row>
    <row r="28" spans="1:5" ht="16.2" thickBot="1">
      <c r="A28" s="26"/>
      <c r="B28" s="13" t="s">
        <v>19</v>
      </c>
      <c r="C28" s="6">
        <v>2000</v>
      </c>
      <c r="D28" s="27"/>
      <c r="E28" s="19"/>
    </row>
    <row r="29" spans="1:5" ht="16.2" thickBot="1">
      <c r="A29" s="26"/>
      <c r="B29" s="28" t="s">
        <v>20</v>
      </c>
      <c r="C29" s="29">
        <f>SUM(C26:C28)</f>
        <v>4000</v>
      </c>
      <c r="D29" s="30"/>
      <c r="E29" s="31"/>
    </row>
    <row r="30" spans="1:5" ht="15.6">
      <c r="A30" s="26"/>
      <c r="B30" s="51" t="s">
        <v>21</v>
      </c>
      <c r="C30" s="52"/>
      <c r="D30" s="52"/>
      <c r="E30" s="53"/>
    </row>
    <row r="31" spans="1:5" ht="15.6">
      <c r="A31" s="26" t="s">
        <v>22</v>
      </c>
      <c r="B31" s="32" t="s">
        <v>23</v>
      </c>
      <c r="C31" s="6">
        <v>2500</v>
      </c>
      <c r="D31" s="14"/>
      <c r="E31" s="18"/>
    </row>
    <row r="32" spans="1:5" ht="15.6">
      <c r="A32" s="26" t="s">
        <v>24</v>
      </c>
      <c r="B32" s="32" t="s">
        <v>25</v>
      </c>
      <c r="C32" s="6">
        <v>2500</v>
      </c>
      <c r="D32" s="14"/>
      <c r="E32" s="18"/>
    </row>
    <row r="33" spans="1:5" ht="15.6">
      <c r="A33" s="26" t="s">
        <v>24</v>
      </c>
      <c r="B33" s="32" t="s">
        <v>26</v>
      </c>
      <c r="C33" s="6">
        <v>2500</v>
      </c>
      <c r="D33" s="17"/>
      <c r="E33" s="18"/>
    </row>
    <row r="34" spans="1:5" ht="15.6">
      <c r="A34" s="26" t="s">
        <v>24</v>
      </c>
      <c r="B34" s="13" t="s">
        <v>27</v>
      </c>
      <c r="C34" s="6">
        <v>3500</v>
      </c>
      <c r="D34" s="17"/>
      <c r="E34" s="33"/>
    </row>
    <row r="35" spans="1:5" ht="15.6">
      <c r="A35" s="26" t="s">
        <v>28</v>
      </c>
      <c r="B35" s="34" t="s">
        <v>29</v>
      </c>
      <c r="C35" s="6">
        <v>4000</v>
      </c>
      <c r="D35" s="14"/>
      <c r="E35" s="18"/>
    </row>
    <row r="36" spans="1:5" ht="15.6">
      <c r="A36" s="26" t="s">
        <v>30</v>
      </c>
      <c r="B36" s="34" t="s">
        <v>31</v>
      </c>
      <c r="C36" s="6">
        <v>1000</v>
      </c>
      <c r="E36" s="35"/>
    </row>
    <row r="37" spans="1:5" ht="15.6">
      <c r="A37" s="26"/>
      <c r="B37" s="13"/>
      <c r="C37" s="6"/>
      <c r="D37" s="36"/>
      <c r="E37" s="18"/>
    </row>
    <row r="38" spans="1:5" ht="15.6">
      <c r="A38" s="26"/>
      <c r="B38" s="13" t="s">
        <v>32</v>
      </c>
      <c r="C38" s="6">
        <v>-10000</v>
      </c>
      <c r="D38" s="14"/>
      <c r="E38" s="18"/>
    </row>
    <row r="39" spans="1:5" ht="15.6">
      <c r="A39" s="26" t="s">
        <v>33</v>
      </c>
      <c r="B39" s="13" t="s">
        <v>34</v>
      </c>
      <c r="C39" s="6">
        <v>5000</v>
      </c>
      <c r="D39" s="14"/>
      <c r="E39" s="18"/>
    </row>
    <row r="40" spans="1:5" ht="15.6">
      <c r="A40" s="26"/>
      <c r="B40" s="13" t="s">
        <v>35</v>
      </c>
      <c r="C40" s="6">
        <v>5000</v>
      </c>
      <c r="D40" s="14"/>
      <c r="E40" s="18"/>
    </row>
    <row r="41" spans="1:5" ht="15.6">
      <c r="A41" s="26" t="s">
        <v>36</v>
      </c>
      <c r="B41" s="37" t="s">
        <v>37</v>
      </c>
      <c r="C41" s="6">
        <v>10000</v>
      </c>
      <c r="D41" s="14"/>
      <c r="E41" s="18"/>
    </row>
    <row r="42" spans="1:5" ht="16.2" thickBot="1">
      <c r="A42" s="26"/>
      <c r="B42" s="13"/>
      <c r="C42" s="6"/>
      <c r="D42" s="14"/>
      <c r="E42" s="18"/>
    </row>
    <row r="43" spans="1:5" ht="16.2" thickBot="1">
      <c r="A43" s="26"/>
      <c r="B43" s="28" t="s">
        <v>38</v>
      </c>
      <c r="C43" s="38">
        <f>SUM(C31:C42)</f>
        <v>26000</v>
      </c>
      <c r="D43" s="24"/>
      <c r="E43" s="39"/>
    </row>
    <row r="44" spans="1:5" ht="15.6">
      <c r="A44" s="26"/>
      <c r="B44" s="51" t="s">
        <v>29</v>
      </c>
      <c r="C44" s="52"/>
      <c r="D44" s="52"/>
      <c r="E44" s="53"/>
    </row>
    <row r="45" spans="1:5" ht="15.6">
      <c r="A45" s="26"/>
      <c r="B45" s="37" t="s">
        <v>39</v>
      </c>
      <c r="C45" s="6">
        <v>12000</v>
      </c>
      <c r="D45" s="27"/>
      <c r="E45" s="19"/>
    </row>
    <row r="46" spans="1:5" ht="15.6">
      <c r="A46" s="26"/>
      <c r="B46" s="37" t="s">
        <v>40</v>
      </c>
      <c r="C46" s="6">
        <v>9000</v>
      </c>
      <c r="D46" s="27"/>
      <c r="E46" s="19"/>
    </row>
    <row r="47" spans="1:5" ht="15.6">
      <c r="A47" s="26"/>
      <c r="B47" s="37" t="s">
        <v>41</v>
      </c>
      <c r="C47" s="6">
        <v>4000</v>
      </c>
      <c r="D47" s="17"/>
      <c r="E47" s="19"/>
    </row>
    <row r="48" spans="1:5" ht="15.6">
      <c r="A48" s="26"/>
      <c r="B48" s="37" t="s">
        <v>42</v>
      </c>
      <c r="C48" s="6">
        <v>3000</v>
      </c>
      <c r="D48" s="27"/>
      <c r="E48" s="19"/>
    </row>
    <row r="49" spans="1:5" ht="15.6">
      <c r="A49" s="26"/>
      <c r="B49" s="13"/>
      <c r="C49" s="6"/>
      <c r="D49" s="27"/>
      <c r="E49" s="19"/>
    </row>
    <row r="50" spans="1:5" ht="15.6">
      <c r="A50" s="26"/>
      <c r="B50" s="13" t="s">
        <v>43</v>
      </c>
      <c r="C50" s="6">
        <v>10000</v>
      </c>
      <c r="D50" s="17"/>
      <c r="E50" s="19"/>
    </row>
    <row r="51" spans="1:5" ht="15.6">
      <c r="A51" s="26" t="s">
        <v>44</v>
      </c>
      <c r="B51" s="13" t="s">
        <v>45</v>
      </c>
      <c r="C51" s="6">
        <v>8000</v>
      </c>
      <c r="D51" s="27"/>
      <c r="E51" s="15"/>
    </row>
    <row r="52" spans="1:5" ht="15.6">
      <c r="A52" s="26" t="s">
        <v>46</v>
      </c>
      <c r="B52" s="13" t="s">
        <v>47</v>
      </c>
      <c r="C52" s="6">
        <v>3000</v>
      </c>
      <c r="D52" s="27"/>
      <c r="E52" s="19"/>
    </row>
    <row r="53" spans="1:5" ht="15.6">
      <c r="A53" s="26" t="s">
        <v>48</v>
      </c>
      <c r="B53" s="40" t="s">
        <v>49</v>
      </c>
      <c r="C53" s="6">
        <v>8000</v>
      </c>
      <c r="D53" s="27"/>
      <c r="E53" s="19"/>
    </row>
    <row r="54" spans="1:5" ht="15.6">
      <c r="A54" s="26" t="s">
        <v>50</v>
      </c>
      <c r="B54" s="40" t="s">
        <v>51</v>
      </c>
      <c r="C54" s="16">
        <v>5000</v>
      </c>
      <c r="D54" s="27"/>
      <c r="E54" s="19"/>
    </row>
    <row r="55" spans="1:5" ht="15.6">
      <c r="A55" s="26"/>
      <c r="B55" s="13" t="s">
        <v>52</v>
      </c>
      <c r="C55" s="6">
        <v>1000</v>
      </c>
      <c r="D55" s="27"/>
      <c r="E55" s="19"/>
    </row>
    <row r="56" spans="1:5" ht="15.6">
      <c r="A56" s="26"/>
      <c r="B56" s="13"/>
      <c r="C56" s="6"/>
      <c r="D56" s="27"/>
      <c r="E56" s="19"/>
    </row>
    <row r="57" spans="1:5" ht="15.6">
      <c r="A57" s="26"/>
      <c r="B57" s="13" t="s">
        <v>53</v>
      </c>
      <c r="C57" s="6">
        <v>2000</v>
      </c>
      <c r="D57" s="27"/>
      <c r="E57" s="19"/>
    </row>
    <row r="58" spans="1:5" ht="15.6">
      <c r="A58" s="26"/>
      <c r="B58" s="5" t="s">
        <v>54</v>
      </c>
      <c r="C58" s="6">
        <v>1000</v>
      </c>
      <c r="D58" s="27"/>
      <c r="E58" s="19"/>
    </row>
    <row r="59" spans="1:5" ht="16.2" thickBot="1">
      <c r="A59" s="26"/>
      <c r="B59" s="5" t="s">
        <v>55</v>
      </c>
      <c r="C59" s="6">
        <v>2000</v>
      </c>
      <c r="D59" s="27"/>
      <c r="E59" s="19"/>
    </row>
    <row r="60" spans="1:5" ht="16.2" thickBot="1">
      <c r="A60" s="26"/>
      <c r="B60" s="41" t="s">
        <v>56</v>
      </c>
      <c r="C60" s="38">
        <f>SUM(C45:C59)</f>
        <v>68000</v>
      </c>
      <c r="D60" s="30"/>
      <c r="E60" s="25"/>
    </row>
    <row r="61" spans="1:5" ht="15.6">
      <c r="A61" s="26"/>
      <c r="B61" s="51" t="s">
        <v>57</v>
      </c>
      <c r="C61" s="52"/>
      <c r="D61" s="52"/>
      <c r="E61" s="53"/>
    </row>
    <row r="62" spans="1:5" ht="15.6">
      <c r="A62" s="26"/>
      <c r="B62" s="13" t="s">
        <v>58</v>
      </c>
      <c r="C62" s="6">
        <v>9000</v>
      </c>
      <c r="D62" s="27"/>
      <c r="E62" s="42"/>
    </row>
    <row r="63" spans="1:5" ht="15.6">
      <c r="A63" s="26"/>
      <c r="B63" s="13" t="s">
        <v>59</v>
      </c>
      <c r="C63" s="6">
        <v>1200</v>
      </c>
      <c r="D63" s="27"/>
      <c r="E63" s="19"/>
    </row>
    <row r="64" spans="1:5" ht="15.6">
      <c r="A64" s="26" t="s">
        <v>60</v>
      </c>
      <c r="B64" s="13" t="s">
        <v>61</v>
      </c>
      <c r="C64" s="6">
        <v>2000</v>
      </c>
      <c r="D64" s="27"/>
      <c r="E64" s="42"/>
    </row>
    <row r="65" spans="1:5" ht="15.6">
      <c r="A65" s="26" t="s">
        <v>62</v>
      </c>
      <c r="B65" s="40" t="s">
        <v>63</v>
      </c>
      <c r="C65" s="6">
        <v>1000</v>
      </c>
      <c r="D65" s="17"/>
      <c r="E65" s="19"/>
    </row>
    <row r="66" spans="1:5" ht="15.6">
      <c r="A66" s="26"/>
      <c r="B66" s="40" t="s">
        <v>64</v>
      </c>
      <c r="C66" s="6">
        <v>1000</v>
      </c>
      <c r="D66" s="17"/>
      <c r="E66" s="19"/>
    </row>
    <row r="67" spans="1:5" ht="15.6">
      <c r="A67" s="26"/>
      <c r="B67" s="13" t="s">
        <v>65</v>
      </c>
      <c r="C67" s="6">
        <v>1200</v>
      </c>
      <c r="D67" s="27"/>
      <c r="E67" s="42"/>
    </row>
    <row r="68" spans="1:5" ht="16.2" thickBot="1">
      <c r="A68" s="26"/>
      <c r="B68" s="13" t="s">
        <v>66</v>
      </c>
      <c r="C68" s="6">
        <v>1000</v>
      </c>
      <c r="D68" s="27"/>
      <c r="E68" s="19"/>
    </row>
    <row r="69" spans="1:5" ht="16.2" thickBot="1">
      <c r="A69" s="26"/>
      <c r="B69" s="41" t="s">
        <v>67</v>
      </c>
      <c r="C69" s="38">
        <f>SUM(C62:C68)</f>
        <v>16400</v>
      </c>
      <c r="D69" s="30"/>
      <c r="E69" s="25"/>
    </row>
    <row r="70" spans="1:5" ht="15.6">
      <c r="A70" s="26"/>
      <c r="B70" s="51" t="s">
        <v>68</v>
      </c>
      <c r="C70" s="52"/>
      <c r="D70" s="52"/>
      <c r="E70" s="53"/>
    </row>
    <row r="71" spans="1:5" ht="15.6">
      <c r="A71" s="26"/>
      <c r="B71" s="13" t="s">
        <v>69</v>
      </c>
      <c r="C71" s="6">
        <v>10000</v>
      </c>
      <c r="D71" s="27"/>
      <c r="E71" s="19"/>
    </row>
    <row r="72" spans="1:5" ht="15.6">
      <c r="A72" s="26" t="s">
        <v>70</v>
      </c>
      <c r="B72" s="13" t="s">
        <v>71</v>
      </c>
      <c r="C72" s="6">
        <v>0</v>
      </c>
      <c r="D72" s="17"/>
      <c r="E72" s="19"/>
    </row>
    <row r="73" spans="1:5" ht="15.6">
      <c r="A73" s="26" t="s">
        <v>70</v>
      </c>
      <c r="B73" s="13" t="s">
        <v>72</v>
      </c>
      <c r="C73" s="6">
        <v>0</v>
      </c>
      <c r="D73" s="27"/>
      <c r="E73" s="19"/>
    </row>
    <row r="74" spans="1:5" ht="15.6">
      <c r="A74" s="26" t="s">
        <v>73</v>
      </c>
      <c r="B74" s="37" t="s">
        <v>74</v>
      </c>
      <c r="C74" s="6">
        <v>4000</v>
      </c>
      <c r="D74" s="17"/>
      <c r="E74" s="19"/>
    </row>
    <row r="75" spans="1:5" ht="15.6">
      <c r="A75" s="26"/>
      <c r="B75" s="37"/>
      <c r="C75" s="6"/>
      <c r="D75" s="17"/>
      <c r="E75" s="19"/>
    </row>
    <row r="76" spans="1:5" ht="16.2" thickBot="1">
      <c r="A76" s="26" t="s">
        <v>75</v>
      </c>
      <c r="B76" s="13" t="s">
        <v>76</v>
      </c>
      <c r="C76" s="6">
        <v>8000</v>
      </c>
      <c r="D76" s="17"/>
      <c r="E76" s="42"/>
    </row>
    <row r="77" spans="1:5" ht="16.2" thickBot="1">
      <c r="A77" s="26"/>
      <c r="B77" s="28" t="s">
        <v>77</v>
      </c>
      <c r="C77" s="38">
        <f>SUM(C71:C76)</f>
        <v>22000</v>
      </c>
      <c r="D77" s="30"/>
      <c r="E77" s="25"/>
    </row>
    <row r="78" spans="1:5" ht="15.6">
      <c r="A78" s="26"/>
      <c r="B78" s="51" t="s">
        <v>78</v>
      </c>
      <c r="C78" s="52"/>
      <c r="D78" s="52"/>
      <c r="E78" s="53"/>
    </row>
    <row r="79" spans="1:5" ht="15.6">
      <c r="A79" s="12"/>
      <c r="B79" s="13" t="s">
        <v>79</v>
      </c>
      <c r="C79" s="6">
        <v>2000</v>
      </c>
      <c r="D79" s="14"/>
      <c r="E79" s="18"/>
    </row>
    <row r="80" spans="1:5" ht="15.6">
      <c r="A80" s="12"/>
      <c r="B80" s="13" t="s">
        <v>80</v>
      </c>
      <c r="C80" s="6">
        <v>5000</v>
      </c>
      <c r="D80" s="14"/>
      <c r="E80" s="18"/>
    </row>
    <row r="81" spans="1:5" ht="15.6">
      <c r="A81" s="12"/>
      <c r="B81" s="13" t="s">
        <v>81</v>
      </c>
      <c r="C81" s="6">
        <v>2000</v>
      </c>
      <c r="D81" s="14"/>
      <c r="E81" s="18"/>
    </row>
    <row r="82" spans="1:5" ht="15.6">
      <c r="A82" s="12"/>
      <c r="B82" s="37" t="s">
        <v>82</v>
      </c>
      <c r="C82" s="16">
        <f>SUM(C79:C81)</f>
        <v>9000</v>
      </c>
      <c r="D82" s="36"/>
      <c r="E82" s="21"/>
    </row>
    <row r="83" spans="1:5" ht="15.6">
      <c r="A83" s="12"/>
      <c r="B83" s="13"/>
      <c r="C83" s="20"/>
      <c r="D83" s="14"/>
      <c r="E83" s="18"/>
    </row>
    <row r="84" spans="1:5" ht="15.6">
      <c r="A84" s="12"/>
      <c r="B84" s="13"/>
      <c r="C84" s="6"/>
      <c r="D84" s="14"/>
      <c r="E84" s="18"/>
    </row>
    <row r="85" spans="1:5" ht="15.6">
      <c r="A85" s="12"/>
      <c r="B85" s="13"/>
      <c r="C85" s="20"/>
      <c r="D85" s="14"/>
      <c r="E85" s="18"/>
    </row>
    <row r="86" spans="1:5" ht="15.6">
      <c r="A86" s="43" t="s">
        <v>83</v>
      </c>
      <c r="B86" s="13"/>
      <c r="C86" s="20">
        <f>SUM(C79:C81)+SUM(C71:C76)+SUM(C62:C68)+SUM(C45:C59)+SUM(C31:C42)+SUM(C26:C28)+C23</f>
        <v>194400</v>
      </c>
      <c r="D86" s="14"/>
      <c r="E86" s="18"/>
    </row>
    <row r="87" spans="1:5" ht="15.6">
      <c r="A87" s="12"/>
      <c r="B87" s="13"/>
      <c r="C87" s="20"/>
      <c r="D87" s="14"/>
      <c r="E87" s="18"/>
    </row>
    <row r="88" spans="1:5" ht="16.2" thickBot="1">
      <c r="A88" s="44" t="s">
        <v>84</v>
      </c>
      <c r="B88" s="45"/>
      <c r="C88" s="46">
        <f>C12-C86</f>
        <v>-20400</v>
      </c>
      <c r="D88" s="47"/>
      <c r="E88" s="48"/>
    </row>
    <row r="89" spans="1:5" ht="16.2" thickBot="1">
      <c r="A89" s="34"/>
      <c r="B89" s="34"/>
      <c r="C89" s="34"/>
      <c r="D89" s="34"/>
      <c r="E89" s="34"/>
    </row>
    <row r="90" spans="1:5" ht="16.2" thickBot="1">
      <c r="A90" s="34"/>
      <c r="B90" s="49" t="s">
        <v>85</v>
      </c>
      <c r="C90" s="50">
        <f>C88+C38</f>
        <v>-30400</v>
      </c>
      <c r="D90" s="34"/>
      <c r="E90" s="34"/>
    </row>
    <row r="91" spans="1:5" ht="16.2" thickBot="1">
      <c r="A91" s="34"/>
      <c r="B91" s="34"/>
      <c r="C91" s="34"/>
      <c r="D91" s="34"/>
      <c r="E91" s="34"/>
    </row>
    <row r="92" spans="1:5" ht="16.2" thickBot="1">
      <c r="A92" s="34"/>
      <c r="B92" s="49" t="s">
        <v>86</v>
      </c>
      <c r="C92" s="50">
        <f>C12-C23-C29-(C43*0.8)-(C60*0.8)-C69-(C77*0.9)-C79-C80</f>
        <v>2600</v>
      </c>
      <c r="D92" s="34"/>
      <c r="E92" s="34"/>
    </row>
  </sheetData>
  <mergeCells count="12">
    <mergeCell ref="B78:E78"/>
    <mergeCell ref="A1:E1"/>
    <mergeCell ref="A3:E3"/>
    <mergeCell ref="A12:B12"/>
    <mergeCell ref="A13:E13"/>
    <mergeCell ref="A14:E14"/>
    <mergeCell ref="A24:E24"/>
    <mergeCell ref="B25:E25"/>
    <mergeCell ref="B30:E30"/>
    <mergeCell ref="B44:E44"/>
    <mergeCell ref="B61:E61"/>
    <mergeCell ref="B70:E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Hampus Torehov</dc:creator>
  <cp:lastModifiedBy>Martin Åsenius</cp:lastModifiedBy>
  <dcterms:created xsi:type="dcterms:W3CDTF">2021-04-22T19:58:48Z</dcterms:created>
  <dcterms:modified xsi:type="dcterms:W3CDTF">2021-04-29T16:24:18Z</dcterms:modified>
</cp:coreProperties>
</file>